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Лист1!$A$7:$AB$13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Лист1!$A$19:$N$19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7" i="1"/>
  <c r="L13" i="1" l="1"/>
  <c r="K13" i="1"/>
  <c r="L14" i="1" s="1"/>
  <c r="B12" i="1"/>
  <c r="B11" i="1"/>
  <c r="B10" i="1"/>
  <c r="B9" i="1"/>
  <c r="B8" i="1"/>
  <c r="B7" i="1"/>
  <c r="B5" i="2"/>
</calcChain>
</file>

<file path=xl/sharedStrings.xml><?xml version="1.0" encoding="utf-8"?>
<sst xmlns="http://schemas.openxmlformats.org/spreadsheetml/2006/main" count="67" uniqueCount="51">
  <si>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</si>
  <si>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</si>
  <si>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</si>
  <si>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</si>
  <si>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</si>
  <si>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</si>
  <si>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</si>
  <si>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</si>
  <si>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</si>
  <si>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</si>
  <si>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</si>
  <si>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</si>
  <si>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</si>
  <si>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</si>
  <si>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</si>
  <si>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</si>
  <si>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</si>
  <si>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оборудования GPON</t>
  </si>
  <si>
    <t>, тел. , эл.почта:</t>
  </si>
  <si>
    <t/>
  </si>
  <si>
    <t>01.11.2014</t>
  </si>
  <si>
    <t>Бадьина Лилия Альбертовна</t>
  </si>
  <si>
    <t>(347)221-57-43</t>
  </si>
  <si>
    <t>Отдел организации эксплуатации систем коммутации и сетей доступа</t>
  </si>
  <si>
    <t>Приложение 1.2</t>
  </si>
  <si>
    <t>Абонентская карта на 8 портов PON</t>
  </si>
  <si>
    <t>шт</t>
  </si>
  <si>
    <t>КАРТА HSWA</t>
  </si>
  <si>
    <t>Модуль управления и коммутации</t>
  </si>
  <si>
    <t>КАРТА HU2A</t>
  </si>
  <si>
    <t>Управляющая карта</t>
  </si>
  <si>
    <t>КАРТА PUBA</t>
  </si>
  <si>
    <t>Сервисная карта</t>
  </si>
  <si>
    <t>ОДНОВОЛОКОННЫЙ SFP-ТРАНСИВЕР GPON ДО 20 КМ FH-PON-GP-20 ZYXEL FIBERHOME</t>
  </si>
  <si>
    <t>ТРАНСИВЕР FH-PON-GP-20</t>
  </si>
  <si>
    <t>ШАССИ AN5516-06</t>
  </si>
  <si>
    <t>Шасси PON 6U с 10 слотами, вентиляторным модулем и питанием DC</t>
  </si>
  <si>
    <t>II кв.           до 1 июня</t>
  </si>
  <si>
    <t>III кв.                      до 1 сентября</t>
  </si>
  <si>
    <t>IV кв.                до 1 ноября</t>
  </si>
  <si>
    <t>до 1 июня 2014г, до 1 сентября 2014г, до 1 ноября 2014г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</si>
  <si>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</si>
  <si>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</si>
  <si>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</si>
  <si>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</si>
  <si>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</si>
  <si>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>КАРТА GС8B</t>
  </si>
  <si>
    <t>Контактное лицо по техническим вопросам:</t>
  </si>
  <si>
    <t>г. Уфа, ул. Каспийская,14</t>
  </si>
  <si>
    <t>Предельная сумма лота составляет:  1 534 000,00  руб. с НДС.</t>
  </si>
  <si>
    <t xml:space="preserve">Начальник ООЭСКиСД ОАО "Башинформсвязь" - Шиц Дмитрий Васильевич - (347) 221-55-97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</si>
</sst>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5" fontId="0" fillId="0" borderId="4" xfId="0" applyNumberFormat="1" applyBorder="1"/>
    <xf numFmtId="165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quotePrefix="1"/>
    <xf numFmtId="49" fontId="0" fillId="0" borderId="0" xfId="0" applyNumberFormat="1"/>
    <xf numFmtId="0" fontId="4" fillId="0" borderId="1" xfId="0" applyFont="1" applyBorder="1" applyAlignment="1">
      <alignment horizontal="left" vertical="center"/>
    </xf>
    <xf numFmtId="0" fontId="0" fillId="0" borderId="0" xfId="0" applyAlignment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3" fontId="0" fillId="0" borderId="1" xfId="0" applyNumberFormat="1" applyBorder="1" applyAlignment="1">
      <alignment horizontal="left" vertical="top"/>
    </xf>
    <xf numFmtId="2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30"/>
  <sheetViews>
    <sheetView tabSelected="1" topLeftCell="I1" zoomScale="90" zoomScaleNormal="90" workbookViewId="0">
      <selection activeCell="Q9" sqref="Q9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8.7109375" customWidth="1"/>
    <col min="6" max="6" width="10.7109375" customWidth="1"/>
    <col min="7" max="7" width="14.28515625" customWidth="1"/>
    <col min="8" max="8" width="11.85546875" style="7" customWidth="1"/>
    <col min="10" max="10" width="19.5703125" style="8" customWidth="1"/>
    <col min="11" max="11" width="16" style="8" customWidth="1"/>
    <col min="12" max="12" width="18.28515625" style="10" customWidth="1"/>
    <col min="13" max="13" width="18.7109375" customWidth="1"/>
    <col min="14" max="14" width="3.28515625" customWidth="1"/>
    <col min="24" max="27" width="9.140625" style="11"/>
  </cols>
  <sheetData>
    <row r="1" spans="1:28" x14ac:dyDescent="0.25">
      <c r="M1" s="19" t="s">
        <v>24</v>
      </c>
    </row>
    <row r="2" spans="1:28" x14ac:dyDescent="0.25">
      <c r="B2" s="30" t="s">
        <v>6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28" x14ac:dyDescent="0.25">
      <c r="C3" s="23"/>
      <c r="D3" s="22"/>
      <c r="F3" s="22"/>
      <c r="M3" s="19"/>
      <c r="N3" s="3"/>
    </row>
    <row r="4" spans="1:28" s="12" customFormat="1" x14ac:dyDescent="0.25">
      <c r="B4" s="31" t="s">
        <v>0</v>
      </c>
      <c r="C4" s="31" t="s">
        <v>8</v>
      </c>
      <c r="D4" s="31" t="s">
        <v>1</v>
      </c>
      <c r="E4" s="31" t="s">
        <v>7</v>
      </c>
      <c r="F4" s="34"/>
      <c r="G4" s="34"/>
      <c r="H4" s="34"/>
      <c r="I4" s="34"/>
      <c r="J4" s="37" t="s">
        <v>10</v>
      </c>
      <c r="K4" s="35" t="s">
        <v>11</v>
      </c>
      <c r="L4" s="32" t="s">
        <v>13</v>
      </c>
      <c r="M4" s="31" t="s">
        <v>2</v>
      </c>
      <c r="N4" s="13"/>
    </row>
    <row r="5" spans="1:28" s="14" customFormat="1" ht="64.5" customHeight="1" x14ac:dyDescent="0.25">
      <c r="B5" s="31"/>
      <c r="C5" s="31"/>
      <c r="D5" s="31"/>
      <c r="E5" s="31"/>
      <c r="F5" s="9" t="s">
        <v>37</v>
      </c>
      <c r="G5" s="9" t="s">
        <v>38</v>
      </c>
      <c r="H5" s="9" t="s">
        <v>39</v>
      </c>
      <c r="I5" s="9" t="s">
        <v>9</v>
      </c>
      <c r="J5" s="38"/>
      <c r="K5" s="36"/>
      <c r="L5" s="32"/>
      <c r="M5" s="31"/>
    </row>
    <row r="6" spans="1:28" s="12" customFormat="1" x14ac:dyDescent="0.25">
      <c r="B6" s="15">
        <v>1</v>
      </c>
      <c r="C6" s="15">
        <v>2</v>
      </c>
      <c r="D6" s="15">
        <v>3</v>
      </c>
      <c r="E6" s="15">
        <v>4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5">
        <v>13</v>
      </c>
    </row>
    <row r="7" spans="1:28" ht="30" x14ac:dyDescent="0.25">
      <c r="A7" s="11"/>
      <c r="B7" s="6">
        <f t="shared" ref="B7:B12" si="0">ROW()-6</f>
        <v>1</v>
      </c>
      <c r="C7" s="1" t="s">
        <v>46</v>
      </c>
      <c r="D7" s="1" t="s">
        <v>25</v>
      </c>
      <c r="E7" s="4" t="s">
        <v>26</v>
      </c>
      <c r="F7" s="49">
        <v>3</v>
      </c>
      <c r="G7" s="49">
        <v>0</v>
      </c>
      <c r="H7" s="49">
        <v>1</v>
      </c>
      <c r="I7" s="49">
        <v>4</v>
      </c>
      <c r="J7" s="5">
        <v>167100</v>
      </c>
      <c r="K7" s="5">
        <v>668400</v>
      </c>
      <c r="L7" s="5">
        <f>1.18*K7</f>
        <v>788712</v>
      </c>
      <c r="M7" s="1" t="s">
        <v>48</v>
      </c>
      <c r="N7" s="11"/>
      <c r="O7" s="11"/>
      <c r="P7" s="11"/>
      <c r="Q7" s="11"/>
      <c r="R7" s="11"/>
      <c r="S7" s="11"/>
      <c r="T7" s="11"/>
      <c r="U7" s="11"/>
      <c r="V7" s="11"/>
      <c r="W7" s="11"/>
      <c r="AB7" s="11"/>
    </row>
    <row r="8" spans="1:28" ht="30" x14ac:dyDescent="0.25">
      <c r="A8" s="11"/>
      <c r="B8" s="6">
        <f t="shared" si="0"/>
        <v>2</v>
      </c>
      <c r="C8" s="1" t="s">
        <v>27</v>
      </c>
      <c r="D8" s="1" t="s">
        <v>28</v>
      </c>
      <c r="E8" s="4" t="s">
        <v>26</v>
      </c>
      <c r="F8" s="49">
        <v>2</v>
      </c>
      <c r="G8" s="49">
        <v>0</v>
      </c>
      <c r="H8" s="49">
        <v>0</v>
      </c>
      <c r="I8" s="49">
        <v>2</v>
      </c>
      <c r="J8" s="5">
        <v>58200</v>
      </c>
      <c r="K8" s="5">
        <v>116400</v>
      </c>
      <c r="L8" s="5">
        <f t="shared" ref="L8:L12" si="1">1.18*K8</f>
        <v>137352</v>
      </c>
      <c r="M8" s="1" t="s">
        <v>48</v>
      </c>
      <c r="N8" s="11"/>
      <c r="O8" s="11"/>
      <c r="P8" s="11"/>
      <c r="Q8" s="11"/>
      <c r="R8" s="11"/>
      <c r="S8" s="11"/>
      <c r="T8" s="11"/>
      <c r="U8" s="11"/>
      <c r="V8" s="11"/>
      <c r="W8" s="11"/>
      <c r="AB8" s="11"/>
    </row>
    <row r="9" spans="1:28" s="11" customFormat="1" ht="36.75" customHeight="1" x14ac:dyDescent="0.25">
      <c r="B9" s="6">
        <f t="shared" si="0"/>
        <v>3</v>
      </c>
      <c r="C9" s="1" t="s">
        <v>29</v>
      </c>
      <c r="D9" s="1" t="s">
        <v>30</v>
      </c>
      <c r="E9" s="4" t="s">
        <v>26</v>
      </c>
      <c r="F9" s="49">
        <v>2</v>
      </c>
      <c r="G9" s="49">
        <v>0</v>
      </c>
      <c r="H9" s="49">
        <v>0</v>
      </c>
      <c r="I9" s="49">
        <v>2</v>
      </c>
      <c r="J9" s="5">
        <v>68300</v>
      </c>
      <c r="K9" s="5">
        <v>136600</v>
      </c>
      <c r="L9" s="5">
        <f t="shared" si="1"/>
        <v>161188</v>
      </c>
      <c r="M9" s="1" t="s">
        <v>48</v>
      </c>
    </row>
    <row r="10" spans="1:28" s="11" customFormat="1" ht="40.5" customHeight="1" x14ac:dyDescent="0.25">
      <c r="B10" s="6">
        <f t="shared" si="0"/>
        <v>4</v>
      </c>
      <c r="C10" s="1" t="s">
        <v>31</v>
      </c>
      <c r="D10" s="1" t="s">
        <v>32</v>
      </c>
      <c r="E10" s="4" t="s">
        <v>26</v>
      </c>
      <c r="F10" s="49">
        <v>2</v>
      </c>
      <c r="G10" s="49">
        <v>0</v>
      </c>
      <c r="H10" s="49">
        <v>0</v>
      </c>
      <c r="I10" s="49">
        <v>2</v>
      </c>
      <c r="J10" s="5">
        <v>21000</v>
      </c>
      <c r="K10" s="5">
        <v>42000</v>
      </c>
      <c r="L10" s="5">
        <f t="shared" si="1"/>
        <v>49560</v>
      </c>
      <c r="M10" s="1" t="s">
        <v>48</v>
      </c>
    </row>
    <row r="11" spans="1:28" ht="38.25" customHeight="1" x14ac:dyDescent="0.25">
      <c r="A11" s="11"/>
      <c r="B11" s="6">
        <f t="shared" si="0"/>
        <v>5</v>
      </c>
      <c r="C11" s="1" t="s">
        <v>33</v>
      </c>
      <c r="D11" s="1" t="s">
        <v>34</v>
      </c>
      <c r="E11" s="4" t="s">
        <v>26</v>
      </c>
      <c r="F11" s="49">
        <v>16</v>
      </c>
      <c r="G11" s="49">
        <v>0</v>
      </c>
      <c r="H11" s="49">
        <v>0</v>
      </c>
      <c r="I11" s="49">
        <v>16</v>
      </c>
      <c r="J11" s="5">
        <v>17600</v>
      </c>
      <c r="K11" s="5">
        <v>281600</v>
      </c>
      <c r="L11" s="5">
        <f t="shared" si="1"/>
        <v>332288</v>
      </c>
      <c r="M11" s="1" t="s">
        <v>48</v>
      </c>
      <c r="N11" s="11"/>
      <c r="O11" s="11"/>
      <c r="P11" s="11"/>
      <c r="Q11" s="11"/>
      <c r="R11" s="11"/>
      <c r="S11" s="11"/>
      <c r="T11" s="11"/>
      <c r="U11" s="11"/>
      <c r="V11" s="11"/>
      <c r="W11" s="11"/>
      <c r="AB11" s="11"/>
    </row>
    <row r="12" spans="1:28" ht="45" x14ac:dyDescent="0.25">
      <c r="A12" s="11"/>
      <c r="B12" s="6">
        <f t="shared" si="0"/>
        <v>6</v>
      </c>
      <c r="C12" s="1" t="s">
        <v>35</v>
      </c>
      <c r="D12" s="1" t="s">
        <v>36</v>
      </c>
      <c r="E12" s="4" t="s">
        <v>26</v>
      </c>
      <c r="F12" s="49">
        <v>0</v>
      </c>
      <c r="G12" s="49">
        <v>2</v>
      </c>
      <c r="H12" s="49">
        <v>0</v>
      </c>
      <c r="I12" s="49">
        <v>2</v>
      </c>
      <c r="J12" s="5">
        <v>27500</v>
      </c>
      <c r="K12" s="5">
        <v>55000</v>
      </c>
      <c r="L12" s="5">
        <f t="shared" si="1"/>
        <v>64900</v>
      </c>
      <c r="M12" s="1" t="s">
        <v>48</v>
      </c>
      <c r="N12" s="11"/>
      <c r="O12" s="11"/>
      <c r="P12" s="11"/>
      <c r="Q12" s="11"/>
      <c r="R12" s="11"/>
      <c r="S12" s="11"/>
      <c r="T12" s="11"/>
      <c r="U12" s="11"/>
      <c r="V12" s="11"/>
      <c r="W12" s="11"/>
      <c r="AB12" s="11"/>
    </row>
    <row r="13" spans="1:28" x14ac:dyDescent="0.25">
      <c r="A13" s="11"/>
      <c r="B13" s="18"/>
      <c r="C13" s="17"/>
      <c r="D13" s="17"/>
      <c r="E13" s="18"/>
      <c r="F13" s="18"/>
      <c r="G13" s="18"/>
      <c r="H13" s="18"/>
      <c r="I13" s="18"/>
      <c r="J13" s="20"/>
      <c r="K13" s="21">
        <f>SUM($K$7:$K$12)</f>
        <v>1300000</v>
      </c>
      <c r="L13" s="21">
        <f>SUM(L7:L12)</f>
        <v>1534000</v>
      </c>
      <c r="M13" s="1"/>
      <c r="N13" s="11"/>
      <c r="O13" s="11"/>
      <c r="P13" s="11"/>
      <c r="Q13" s="11"/>
      <c r="R13" s="11"/>
      <c r="S13" s="11"/>
      <c r="T13" s="11"/>
      <c r="U13" s="11"/>
      <c r="V13" s="11"/>
      <c r="W13" s="11"/>
      <c r="AB13" s="11"/>
    </row>
    <row r="14" spans="1:28" x14ac:dyDescent="0.25">
      <c r="A14" s="11"/>
      <c r="B14" s="16"/>
      <c r="C14" s="2"/>
      <c r="D14" s="2"/>
      <c r="E14" s="16"/>
      <c r="F14" s="16"/>
      <c r="G14" s="16"/>
      <c r="H14" s="16"/>
      <c r="I14" s="16"/>
      <c r="J14" s="16"/>
      <c r="K14" s="51" t="s">
        <v>12</v>
      </c>
      <c r="L14" s="50">
        <f>K13*0.18</f>
        <v>234000</v>
      </c>
      <c r="M14" s="52"/>
      <c r="N14" s="11"/>
      <c r="O14" s="11"/>
      <c r="P14" s="11"/>
      <c r="Q14" s="11"/>
      <c r="R14" s="11"/>
      <c r="S14" s="11"/>
      <c r="T14" s="11"/>
      <c r="U14" s="11"/>
      <c r="V14" s="11"/>
      <c r="W14" s="11"/>
      <c r="AB14" s="11"/>
    </row>
    <row r="15" spans="1:28" x14ac:dyDescent="0.25">
      <c r="A15" s="11"/>
      <c r="B15" s="33" t="s">
        <v>49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11"/>
      <c r="O15" s="11"/>
      <c r="P15" s="11"/>
      <c r="Q15" s="11"/>
      <c r="R15" s="11"/>
      <c r="S15" s="11"/>
      <c r="T15" s="11"/>
      <c r="U15" s="11"/>
      <c r="V15" s="11"/>
      <c r="W15" s="11"/>
      <c r="AB15" s="11"/>
    </row>
    <row r="16" spans="1:28" s="11" customFormat="1" x14ac:dyDescent="0.25">
      <c r="A16"/>
      <c r="B16" s="33" t="s">
        <v>3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/>
      <c r="O16"/>
      <c r="P16"/>
      <c r="Q16"/>
      <c r="R16"/>
      <c r="S16"/>
      <c r="T16"/>
      <c r="U16"/>
      <c r="V16"/>
      <c r="W16"/>
      <c r="AB16"/>
    </row>
    <row r="17" spans="1:28" s="11" customFormat="1" x14ac:dyDescent="0.25">
      <c r="A17"/>
      <c r="B17" s="39" t="s">
        <v>4</v>
      </c>
      <c r="C17" s="40"/>
      <c r="D17" s="33" t="s">
        <v>40</v>
      </c>
      <c r="E17" s="33"/>
      <c r="F17" s="33"/>
      <c r="G17" s="33"/>
      <c r="H17" s="33"/>
      <c r="I17" s="33"/>
      <c r="J17" s="33"/>
      <c r="K17" s="33"/>
      <c r="L17" s="33"/>
      <c r="M17" s="33"/>
      <c r="N17" s="16"/>
      <c r="O17" s="16"/>
      <c r="P17"/>
      <c r="Q17"/>
      <c r="R17"/>
      <c r="S17"/>
      <c r="T17"/>
      <c r="U17"/>
      <c r="V17"/>
      <c r="W17"/>
      <c r="AB17"/>
    </row>
    <row r="18" spans="1:28" s="11" customFormat="1" ht="32.1" customHeight="1" x14ac:dyDescent="0.25">
      <c r="B18" s="26" t="s">
        <v>41</v>
      </c>
      <c r="C18" s="26"/>
      <c r="D18" s="43" t="s">
        <v>42</v>
      </c>
      <c r="E18" s="43"/>
      <c r="F18" s="43"/>
      <c r="G18" s="43"/>
      <c r="H18" s="43"/>
      <c r="I18" s="43"/>
      <c r="J18" s="43"/>
      <c r="K18" s="43"/>
      <c r="L18" s="43"/>
      <c r="M18" s="43"/>
      <c r="N18" s="28"/>
      <c r="O18" s="28"/>
      <c r="P18" s="2"/>
      <c r="Q18" s="2"/>
      <c r="R18" s="2"/>
      <c r="S18" s="2"/>
    </row>
    <row r="19" spans="1:28" s="11" customFormat="1" ht="94.5" customHeight="1" x14ac:dyDescent="0.25">
      <c r="B19" s="41" t="s">
        <v>5</v>
      </c>
      <c r="C19" s="41"/>
      <c r="D19" s="42" t="s">
        <v>43</v>
      </c>
      <c r="E19" s="42"/>
      <c r="F19" s="42"/>
      <c r="G19" s="42"/>
      <c r="H19" s="42"/>
      <c r="I19" s="42"/>
      <c r="J19" s="42"/>
      <c r="K19" s="42"/>
      <c r="L19" s="42"/>
      <c r="M19" s="42"/>
      <c r="N19" s="29"/>
      <c r="O19" s="29"/>
    </row>
    <row r="20" spans="1:28" s="11" customFormat="1" ht="37.5" customHeight="1" x14ac:dyDescent="0.25">
      <c r="B20" s="44" t="s">
        <v>47</v>
      </c>
      <c r="C20" s="45"/>
      <c r="D20" s="46" t="s">
        <v>50</v>
      </c>
      <c r="E20" s="47"/>
      <c r="F20" s="47"/>
      <c r="G20" s="47"/>
      <c r="H20" s="47"/>
      <c r="I20" s="47"/>
      <c r="J20" s="47"/>
      <c r="K20" s="47"/>
      <c r="L20" s="47"/>
      <c r="M20" s="48"/>
    </row>
    <row r="21" spans="1:28" s="11" customFormat="1" ht="33.75" customHeight="1" x14ac:dyDescent="0.25">
      <c r="B21" s="41" t="s">
        <v>44</v>
      </c>
      <c r="C21" s="41"/>
      <c r="D21" s="43" t="s">
        <v>45</v>
      </c>
      <c r="E21" s="43"/>
      <c r="F21" s="43"/>
      <c r="G21" s="43"/>
      <c r="H21" s="43"/>
      <c r="I21" s="43"/>
      <c r="J21" s="43"/>
      <c r="K21" s="43"/>
      <c r="L21" s="43"/>
      <c r="M21" s="43"/>
      <c r="N21" s="28"/>
      <c r="O21" s="28"/>
    </row>
    <row r="24" spans="1:28" x14ac:dyDescent="0.25">
      <c r="C24" s="3"/>
    </row>
    <row r="30" spans="1:28" x14ac:dyDescent="0.25">
      <c r="D30" s="27"/>
    </row>
  </sheetData>
  <mergeCells count="21">
    <mergeCell ref="B21:C21"/>
    <mergeCell ref="D18:M18"/>
    <mergeCell ref="D21:M21"/>
    <mergeCell ref="B20:C20"/>
    <mergeCell ref="D20:M20"/>
    <mergeCell ref="B17:C17"/>
    <mergeCell ref="B16:M16"/>
    <mergeCell ref="D17:M17"/>
    <mergeCell ref="B19:C19"/>
    <mergeCell ref="D19:M19"/>
    <mergeCell ref="B15:M15"/>
    <mergeCell ref="D4:D5"/>
    <mergeCell ref="E4:E5"/>
    <mergeCell ref="F4:I4"/>
    <mergeCell ref="K4:K5"/>
    <mergeCell ref="J4:J5"/>
    <mergeCell ref="B2:M2"/>
    <mergeCell ref="B4:B5"/>
    <mergeCell ref="C4:C5"/>
    <mergeCell ref="L4:L5"/>
    <mergeCell ref="M4:M5"/>
  </mergeCells>
  <pageMargins left="0.78740157480314965" right="0.39370078740157483" top="0.78740157480314965" bottom="0.39370078740157483" header="0.31496062992125984" footer="0.31496062992125984"/>
  <pageSetup paperSize="9" scale="6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24" t="s">
        <v>14</v>
      </c>
      <c r="B5" t="e">
        <f>XLR_ERRNAME</f>
        <v>#NAME?</v>
      </c>
    </row>
    <row r="6" spans="1:19" x14ac:dyDescent="0.25">
      <c r="A6" t="s">
        <v>15</v>
      </c>
      <c r="B6">
        <v>905</v>
      </c>
      <c r="C6" s="25" t="s">
        <v>16</v>
      </c>
      <c r="D6">
        <v>1259</v>
      </c>
      <c r="E6" s="25" t="s">
        <v>17</v>
      </c>
      <c r="F6" s="25" t="s">
        <v>18</v>
      </c>
      <c r="G6" s="25" t="s">
        <v>19</v>
      </c>
      <c r="H6" s="25" t="s">
        <v>19</v>
      </c>
      <c r="I6" s="25" t="s">
        <v>19</v>
      </c>
      <c r="J6" s="25" t="s">
        <v>17</v>
      </c>
      <c r="K6" s="25" t="s">
        <v>20</v>
      </c>
      <c r="L6" s="25" t="s">
        <v>21</v>
      </c>
      <c r="M6" s="25" t="s">
        <v>22</v>
      </c>
      <c r="N6" s="25" t="s">
        <v>19</v>
      </c>
      <c r="O6">
        <v>246342</v>
      </c>
      <c r="P6" s="25" t="s">
        <v>23</v>
      </c>
      <c r="Q6">
        <v>0</v>
      </c>
      <c r="R6" s="25" t="s">
        <v>19</v>
      </c>
      <c r="S6" s="25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Логинова Ольга Сергеевна</cp:lastModifiedBy>
  <cp:lastPrinted>2014-02-12T09:32:02Z</cp:lastPrinted>
  <dcterms:created xsi:type="dcterms:W3CDTF">2013-12-19T08:11:42Z</dcterms:created>
  <dcterms:modified xsi:type="dcterms:W3CDTF">2014-02-18T09:37:23Z</dcterms:modified>
</cp:coreProperties>
</file>